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60" yWindow="-120" windowWidth="21360" windowHeight="13800" firstSheet="1" activeTab="1"/>
  </bookViews>
  <sheets>
    <sheet name="Project Budget Revenue" sheetId="5" r:id="rId1"/>
    <sheet name="Project Budget Expenses" sheetId="4" r:id="rId2"/>
    <sheet name="Budget vs Actuals" sheetId="6" r:id="rId3"/>
  </sheets>
  <definedNames>
    <definedName name="_xlnm.Print_Area" localSheetId="1">'Project Budget Expenses'!$A$2:$G$31</definedName>
    <definedName name="_xlnm.Print_Area" localSheetId="0">'Project Budget Revenue'!$A$1:$E$51</definedName>
  </definedNames>
  <calcPr calcId="130407" concurrentCalc="0"/>
  <customWorkbookViews>
    <customWorkbookView name="Quinoveva, A.J. - Personal View" guid="{612C3FBA-8947-451D-96FD-5F9D1D6512B5}" mergeInterval="0" personalView="1" maximized="1" windowWidth="1920" windowHeight="874" activeSheetId="2"/>
    <customWorkbookView name="Stacy - Personal View" guid="{EBBB8C0F-3C06-44ED-9503-B0DD805612E8}" mergeInterval="0" personalView="1" maximized="1" xWindow="-9" yWindow="-9" windowWidth="1618" windowHeight="870" activeSheetId="2" showComments="commIndAndComment"/>
    <customWorkbookView name="Stacy Rowe - Personal View" guid="{3E044814-37C7-4424-B6CC-960102BDA9E6}" mergeInterval="0" personalView="1" maximized="1" windowWidth="1280" windowHeight="7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6"/>
  <c r="C15"/>
  <c r="C16"/>
  <c r="C8"/>
  <c r="C9"/>
  <c r="C17"/>
  <c r="C18"/>
  <c r="C19"/>
  <c r="D26"/>
  <c r="D25"/>
  <c r="D23"/>
  <c r="D22"/>
  <c r="D21"/>
  <c r="D20"/>
  <c r="D19"/>
  <c r="D18"/>
  <c r="D17"/>
  <c r="D16"/>
  <c r="D15"/>
  <c r="D14"/>
  <c r="D12"/>
  <c r="D11"/>
  <c r="D10"/>
  <c r="D9"/>
  <c r="D8"/>
  <c r="D7"/>
  <c r="D6"/>
  <c r="D5"/>
  <c r="C24"/>
  <c r="C26"/>
  <c r="C25" i="4"/>
  <c r="C12"/>
  <c r="C13"/>
  <c r="C16"/>
  <c r="C15"/>
  <c r="C29"/>
  <c r="C24"/>
  <c r="C28"/>
  <c r="C30"/>
  <c r="C15" i="5"/>
  <c r="F51"/>
  <c r="E51"/>
  <c r="C51"/>
  <c r="D51"/>
</calcChain>
</file>

<file path=xl/sharedStrings.xml><?xml version="1.0" encoding="utf-8"?>
<sst xmlns="http://schemas.openxmlformats.org/spreadsheetml/2006/main" count="112" uniqueCount="57">
  <si>
    <t xml:space="preserve">United Way Staff to Coordinate and Supervise the project. </t>
    <phoneticPr fontId="19" type="noConversion"/>
  </si>
  <si>
    <t xml:space="preserve">Capacity building Member to assist with the development of the project. </t>
    <phoneticPr fontId="19" type="noConversion"/>
  </si>
  <si>
    <t>Narrative For Staffing</t>
    <phoneticPr fontId="19" type="noConversion"/>
  </si>
  <si>
    <t xml:space="preserve">Direct Service Member to assist with the poject. </t>
    <phoneticPr fontId="19" type="noConversion"/>
  </si>
  <si>
    <t>PROGRAM NAME: Isla Vista Beautiful</t>
  </si>
  <si>
    <t>Project Budget - Revenues</t>
  </si>
  <si>
    <t>Project Title</t>
  </si>
  <si>
    <t>Isla Vista Beautiful</t>
  </si>
  <si>
    <t>Applicant Name</t>
  </si>
  <si>
    <t>United Way of Northern Santa Barbara County</t>
  </si>
  <si>
    <t xml:space="preserve"> </t>
  </si>
  <si>
    <t xml:space="preserve">Budget Term: </t>
  </si>
  <si>
    <t>Component</t>
  </si>
  <si>
    <t>Award Amount</t>
  </si>
  <si>
    <t>TOTAL</t>
  </si>
  <si>
    <t>25% Match Requirement</t>
  </si>
  <si>
    <r>
      <t xml:space="preserve">Revenue and Expense budgets should reflect the </t>
    </r>
    <r>
      <rPr>
        <b/>
        <i/>
        <sz val="10.5"/>
        <color theme="1" tint="0.249977111117893"/>
        <rFont val="Calibri"/>
        <family val="2"/>
        <scheme val="minor"/>
      </rPr>
      <t>entire program budget</t>
    </r>
    <r>
      <rPr>
        <b/>
        <sz val="10.5"/>
        <color theme="1" tint="0.249977111117893"/>
        <rFont val="Calibri"/>
        <family val="2"/>
        <scheme val="minor"/>
      </rPr>
      <t xml:space="preserve"> for a 12-month period TBD.  (Estimated Start Date: 7/1/2018). For both Revenue and Expenses, the  totals FOR PROGRAM Funds, 25% Match and Other should match Total Program Budget.  Color-coded cells should match. </t>
    </r>
  </si>
  <si>
    <t>Please specify the source of "Other Federal Funds".</t>
  </si>
  <si>
    <t>Revenue</t>
  </si>
  <si>
    <t>Source</t>
  </si>
  <si>
    <t>Total Program Budget</t>
  </si>
  <si>
    <t>GRANT Funds</t>
  </si>
  <si>
    <t>25% Match</t>
  </si>
  <si>
    <t>Other</t>
  </si>
  <si>
    <t>Isla Vista</t>
  </si>
  <si>
    <t>NA</t>
  </si>
  <si>
    <t>Donations</t>
  </si>
  <si>
    <r>
      <t xml:space="preserve">Other Federal Funds </t>
    </r>
    <r>
      <rPr>
        <i/>
        <sz val="10.5"/>
        <color theme="1"/>
        <rFont val="Calibri"/>
        <family val="2"/>
        <scheme val="minor"/>
      </rPr>
      <t>(specify program below)</t>
    </r>
  </si>
  <si>
    <r>
      <t xml:space="preserve">Other State Funds </t>
    </r>
    <r>
      <rPr>
        <i/>
        <sz val="10.5"/>
        <color theme="1"/>
        <rFont val="Calibri"/>
        <family val="2"/>
        <scheme val="minor"/>
      </rPr>
      <t>(specify program below)</t>
    </r>
  </si>
  <si>
    <r>
      <t xml:space="preserve">Other </t>
    </r>
    <r>
      <rPr>
        <i/>
        <sz val="10.5"/>
        <color theme="1"/>
        <rFont val="Calibri"/>
        <family val="2"/>
        <scheme val="minor"/>
      </rPr>
      <t>(specify source below)</t>
    </r>
  </si>
  <si>
    <t>Total Revenue</t>
  </si>
  <si>
    <t>Project Budget - Expenses</t>
  </si>
  <si>
    <t>Project Title: Isla Vista Beautiful</t>
  </si>
  <si>
    <t>Applicant Name:  NSBC United Way</t>
  </si>
  <si>
    <t>Project Budget - Grants - Actuals</t>
  </si>
  <si>
    <t>Expense</t>
  </si>
  <si>
    <t xml:space="preserve"> Total Program Budget Based on Funding  </t>
  </si>
  <si>
    <t xml:space="preserve">Salaries, Benefits, and Payroll Taxes </t>
  </si>
  <si>
    <t>Coordinator</t>
  </si>
  <si>
    <t>AmeriCorps Member</t>
  </si>
  <si>
    <t>AmeriCorps VISTA</t>
    <phoneticPr fontId="19" type="noConversion"/>
  </si>
  <si>
    <t>Labor Burden (5 positions x 10 hrs /wk @ $16.50) x 50Weeks</t>
  </si>
  <si>
    <t xml:space="preserve">Labor Buden (15%) </t>
  </si>
  <si>
    <t>Equipment / Supplies</t>
  </si>
  <si>
    <t>Equipment/Supplies</t>
  </si>
  <si>
    <t>Mileage Reimbursement</t>
  </si>
  <si>
    <t xml:space="preserve">Administration </t>
  </si>
  <si>
    <t>Administration / Accounting</t>
  </si>
  <si>
    <t>Background Checks</t>
  </si>
  <si>
    <t>Total Grant Funds</t>
  </si>
  <si>
    <t> Year to Date Expenditures - Total </t>
  </si>
  <si>
    <t>Funds Available</t>
  </si>
  <si>
    <t>Project Budget v.s. Actuals</t>
  </si>
  <si>
    <t>Total Program Actuals</t>
  </si>
  <si>
    <t>AmeriCorps VISTA</t>
    <phoneticPr fontId="22" type="noConversion"/>
  </si>
  <si>
    <r>
      <t xml:space="preserve">Project Title: </t>
    </r>
    <r>
      <rPr>
        <sz val="18"/>
        <color indexed="30"/>
        <rFont val="Calibri"/>
        <family val="2"/>
      </rPr>
      <t>i</t>
    </r>
    <r>
      <rPr>
        <sz val="18"/>
        <color rgb="FF0070C0"/>
        <rFont val="Calibri"/>
        <family val="2"/>
        <scheme val="minor"/>
      </rPr>
      <t xml:space="preserve">sla </t>
    </r>
    <r>
      <rPr>
        <sz val="18"/>
        <color indexed="30"/>
        <rFont val="Calibri"/>
        <family val="2"/>
      </rPr>
      <t>v</t>
    </r>
    <r>
      <rPr>
        <sz val="18"/>
        <color rgb="FF0070C0"/>
        <rFont val="Calibri"/>
        <family val="2"/>
        <scheme val="minor"/>
      </rPr>
      <t xml:space="preserve">ista </t>
    </r>
    <r>
      <rPr>
        <sz val="18"/>
        <color indexed="30"/>
        <rFont val="Calibri"/>
        <family val="2"/>
      </rPr>
      <t>b</t>
    </r>
    <r>
      <rPr>
        <sz val="18"/>
        <color rgb="FF0070C0"/>
        <rFont val="Calibri"/>
        <family val="2"/>
        <scheme val="minor"/>
      </rPr>
      <t>eautiful</t>
    </r>
    <phoneticPr fontId="19" type="noConversion"/>
  </si>
  <si>
    <t>Applicant Name:  NSBC United Way</t>
    <phoneticPr fontId="19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</si>
</sst>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[$$-409]* #,##0_);_([$$-409]* \(#,##0\);_([$$-409]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34"/>
      <color rgb="FF76923C"/>
      <name val="Calibri"/>
      <family val="2"/>
    </font>
    <font>
      <sz val="14"/>
      <color rgb="FF707070"/>
      <name val="Calibri Light"/>
      <family val="2"/>
    </font>
    <font>
      <b/>
      <sz val="22"/>
      <color rgb="FF4F81BD"/>
      <name val="Calibri"/>
      <family val="2"/>
    </font>
    <font>
      <b/>
      <sz val="10.5"/>
      <color theme="0"/>
      <name val="Calibri"/>
      <family val="2"/>
      <scheme val="minor"/>
    </font>
    <font>
      <b/>
      <sz val="12.5"/>
      <color theme="4"/>
      <name val="Calibri"/>
      <family val="2"/>
      <scheme val="minor"/>
    </font>
    <font>
      <sz val="12.5"/>
      <color theme="1" tint="0.249977111117893"/>
      <name val="Calibri Light"/>
      <family val="2"/>
    </font>
    <font>
      <sz val="10.5"/>
      <color theme="1" tint="0.249977111117893"/>
      <name val="Calibri"/>
      <family val="2"/>
      <scheme val="minor"/>
    </font>
    <font>
      <b/>
      <sz val="10.5"/>
      <color theme="1" tint="0.249977111117893"/>
      <name val="Calibri"/>
      <family val="2"/>
      <scheme val="minor"/>
    </font>
    <font>
      <b/>
      <i/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12"/>
      <name val="Arial"/>
      <family val="2"/>
    </font>
    <font>
      <sz val="18"/>
      <color rgb="FF0070C0"/>
      <name val="Calibri"/>
      <family val="2"/>
      <scheme val="minor"/>
    </font>
    <font>
      <b/>
      <sz val="12.5"/>
      <color theme="3" tint="0.39997558519241921"/>
      <name val="Calibri"/>
      <family val="2"/>
      <scheme val="minor"/>
    </font>
    <font>
      <sz val="8"/>
      <name val="Verdana"/>
    </font>
    <font>
      <sz val="10.5"/>
      <color indexed="8"/>
      <name val="Calibri"/>
      <family val="2"/>
    </font>
    <font>
      <sz val="10.5"/>
      <color indexed="8"/>
      <name val="Calibri"/>
      <family val="2"/>
    </font>
    <font>
      <sz val="8"/>
      <name val="Verdana"/>
    </font>
    <font>
      <sz val="18"/>
      <color indexed="30"/>
      <name val="Calibri"/>
      <family val="2"/>
    </font>
    <font>
      <b/>
      <sz val="10.5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1" tint="0.24994659260841701"/>
      </bottom>
      <diagonal/>
    </border>
    <border>
      <left style="thin">
        <color theme="4"/>
      </left>
      <right style="thin">
        <color theme="4"/>
      </right>
      <top style="medium">
        <color theme="1" tint="0.2499465926084170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1" tint="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1" tint="0.24994659260841701"/>
      </top>
      <bottom style="thin">
        <color theme="4"/>
      </bottom>
      <diagonal/>
    </border>
    <border>
      <left style="thin">
        <color theme="4"/>
      </left>
      <right/>
      <top style="thick">
        <color theme="1" tint="0.24994659260841701"/>
      </top>
      <bottom style="thin">
        <color theme="4"/>
      </bottom>
      <diagonal/>
    </border>
    <border>
      <left/>
      <right style="thin">
        <color theme="4"/>
      </right>
      <top style="thick">
        <color theme="1" tint="0.24994659260841701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ck">
        <color theme="1" tint="0.24994659260841701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1" tint="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6" fillId="0" borderId="0"/>
  </cellStyleXfs>
  <cellXfs count="1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8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2" fillId="0" borderId="0" xfId="0" applyFont="1"/>
    <xf numFmtId="164" fontId="2" fillId="2" borderId="0" xfId="1" applyNumberFormat="1" applyFont="1" applyFill="1" applyProtection="1">
      <protection locked="0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center" wrapText="1"/>
    </xf>
    <xf numFmtId="0" fontId="0" fillId="2" borderId="0" xfId="0" applyFill="1"/>
    <xf numFmtId="164" fontId="0" fillId="2" borderId="0" xfId="0" applyNumberFormat="1" applyFill="1"/>
    <xf numFmtId="164" fontId="2" fillId="2" borderId="0" xfId="0" applyNumberFormat="1" applyFont="1" applyFill="1"/>
    <xf numFmtId="0" fontId="0" fillId="0" borderId="12" xfId="0" applyBorder="1"/>
    <xf numFmtId="164" fontId="2" fillId="0" borderId="15" xfId="1" applyNumberFormat="1" applyFont="1" applyBorder="1" applyProtection="1">
      <protection locked="0"/>
    </xf>
    <xf numFmtId="164" fontId="2" fillId="0" borderId="10" xfId="1" applyNumberFormat="1" applyFont="1" applyBorder="1" applyProtection="1">
      <protection locked="0"/>
    </xf>
    <xf numFmtId="164" fontId="2" fillId="2" borderId="10" xfId="1" applyNumberFormat="1" applyFont="1" applyFill="1" applyBorder="1" applyProtection="1">
      <protection locked="0"/>
    </xf>
    <xf numFmtId="164" fontId="2" fillId="2" borderId="21" xfId="1" applyNumberFormat="1" applyFont="1" applyFill="1" applyBorder="1" applyProtection="1">
      <protection locked="0"/>
    </xf>
    <xf numFmtId="164" fontId="3" fillId="5" borderId="6" xfId="1" applyNumberFormat="1" applyFont="1" applyFill="1" applyBorder="1" applyAlignment="1">
      <alignment vertical="center"/>
    </xf>
    <xf numFmtId="164" fontId="12" fillId="2" borderId="3" xfId="1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13" fillId="8" borderId="9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164" fontId="13" fillId="8" borderId="3" xfId="1" applyNumberFormat="1" applyFont="1" applyFill="1" applyBorder="1" applyAlignment="1">
      <alignment horizontal="left" vertical="center" wrapText="1"/>
    </xf>
    <xf numFmtId="164" fontId="15" fillId="8" borderId="6" xfId="1" applyNumberFormat="1" applyFont="1" applyFill="1" applyBorder="1" applyAlignment="1">
      <alignment vertical="center"/>
    </xf>
    <xf numFmtId="164" fontId="3" fillId="9" borderId="22" xfId="1" applyNumberFormat="1" applyFont="1" applyFill="1" applyBorder="1" applyAlignment="1">
      <alignment vertical="center"/>
    </xf>
    <xf numFmtId="166" fontId="12" fillId="2" borderId="3" xfId="1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wrapText="1"/>
    </xf>
    <xf numFmtId="0" fontId="2" fillId="2" borderId="11" xfId="0" applyFont="1" applyFill="1" applyBorder="1" applyAlignment="1" applyProtection="1">
      <alignment horizontal="left" indent="2"/>
      <protection locked="0"/>
    </xf>
    <xf numFmtId="0" fontId="2" fillId="2" borderId="21" xfId="0" applyFont="1" applyFill="1" applyBorder="1" applyAlignment="1" applyProtection="1">
      <alignment horizontal="left" indent="2"/>
      <protection locked="0"/>
    </xf>
    <xf numFmtId="164" fontId="0" fillId="0" borderId="12" xfId="0" applyNumberFormat="1" applyBorder="1"/>
    <xf numFmtId="0" fontId="2" fillId="6" borderId="9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20" xfId="0" applyFont="1" applyFill="1" applyBorder="1"/>
    <xf numFmtId="164" fontId="12" fillId="2" borderId="16" xfId="1" applyNumberFormat="1" applyFont="1" applyFill="1" applyBorder="1" applyAlignment="1">
      <alignment horizontal="left" vertical="center" wrapText="1"/>
    </xf>
    <xf numFmtId="0" fontId="2" fillId="6" borderId="9" xfId="0" applyFont="1" applyFill="1" applyBorder="1"/>
    <xf numFmtId="0" fontId="2" fillId="6" borderId="19" xfId="0" applyFont="1" applyFill="1" applyBorder="1"/>
    <xf numFmtId="0" fontId="2" fillId="6" borderId="10" xfId="0" applyFont="1" applyFill="1" applyBorder="1"/>
    <xf numFmtId="0" fontId="17" fillId="2" borderId="0" xfId="0" applyFont="1" applyFill="1"/>
    <xf numFmtId="164" fontId="3" fillId="10" borderId="22" xfId="1" applyNumberFormat="1" applyFont="1" applyFill="1" applyBorder="1" applyAlignment="1">
      <alignment vertical="center"/>
    </xf>
    <xf numFmtId="164" fontId="13" fillId="11" borderId="3" xfId="1" applyNumberFormat="1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center" wrapText="1"/>
    </xf>
    <xf numFmtId="0" fontId="3" fillId="12" borderId="5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 wrapText="1"/>
    </xf>
    <xf numFmtId="0" fontId="3" fillId="13" borderId="5" xfId="0" applyFont="1" applyFill="1" applyBorder="1" applyAlignment="1">
      <alignment horizontal="center" wrapText="1"/>
    </xf>
    <xf numFmtId="164" fontId="2" fillId="14" borderId="4" xfId="1" applyNumberFormat="1" applyFont="1" applyFill="1" applyBorder="1"/>
    <xf numFmtId="164" fontId="2" fillId="0" borderId="4" xfId="1" applyNumberFormat="1" applyFont="1" applyBorder="1"/>
    <xf numFmtId="164" fontId="3" fillId="14" borderId="15" xfId="1" applyNumberFormat="1" applyFont="1" applyFill="1" applyBorder="1" applyProtection="1">
      <protection locked="0"/>
    </xf>
    <xf numFmtId="164" fontId="2" fillId="2" borderId="4" xfId="1" applyNumberFormat="1" applyFont="1" applyFill="1" applyBorder="1"/>
    <xf numFmtId="164" fontId="2" fillId="2" borderId="3" xfId="1" applyNumberFormat="1" applyFont="1" applyFill="1" applyBorder="1"/>
    <xf numFmtId="0" fontId="2" fillId="2" borderId="4" xfId="0" applyFont="1" applyFill="1" applyBorder="1" applyAlignment="1">
      <alignment horizontal="left"/>
    </xf>
    <xf numFmtId="44" fontId="2" fillId="2" borderId="0" xfId="0" applyNumberFormat="1" applyFont="1" applyFill="1"/>
    <xf numFmtId="164" fontId="2" fillId="0" borderId="4" xfId="1" applyNumberFormat="1" applyFont="1" applyBorder="1" applyProtection="1">
      <protection locked="0"/>
    </xf>
    <xf numFmtId="164" fontId="2" fillId="0" borderId="3" xfId="1" applyNumberFormat="1" applyFont="1" applyBorder="1" applyProtection="1">
      <protection locked="0"/>
    </xf>
    <xf numFmtId="164" fontId="3" fillId="7" borderId="4" xfId="1" applyNumberFormat="1" applyFont="1" applyFill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0" fontId="2" fillId="2" borderId="11" xfId="0" applyFont="1" applyFill="1" applyBorder="1" applyProtection="1">
      <protection locked="0"/>
    </xf>
    <xf numFmtId="44" fontId="11" fillId="2" borderId="0" xfId="1" applyFont="1" applyFill="1" applyAlignment="1">
      <alignment horizontal="left" vertical="center" wrapText="1"/>
    </xf>
    <xf numFmtId="44" fontId="2" fillId="2" borderId="0" xfId="1" applyFont="1" applyFill="1"/>
    <xf numFmtId="44" fontId="0" fillId="0" borderId="0" xfId="1" applyFont="1"/>
    <xf numFmtId="44" fontId="2" fillId="2" borderId="0" xfId="1" applyFont="1" applyFill="1" applyAlignment="1">
      <alignment horizontal="left" vertical="center"/>
    </xf>
    <xf numFmtId="44" fontId="2" fillId="6" borderId="20" xfId="1" applyFont="1" applyFill="1" applyBorder="1"/>
    <xf numFmtId="44" fontId="2" fillId="6" borderId="19" xfId="1" applyFont="1" applyFill="1" applyBorder="1" applyAlignment="1">
      <alignment horizontal="left"/>
    </xf>
    <xf numFmtId="44" fontId="2" fillId="2" borderId="3" xfId="1" applyFont="1" applyFill="1" applyBorder="1" applyProtection="1">
      <protection locked="0"/>
    </xf>
    <xf numFmtId="44" fontId="2" fillId="2" borderId="7" xfId="1" applyFont="1" applyFill="1" applyBorder="1" applyProtection="1">
      <protection locked="0"/>
    </xf>
    <xf numFmtId="44" fontId="3" fillId="5" borderId="5" xfId="1" applyFont="1" applyFill="1" applyBorder="1" applyAlignment="1">
      <alignment horizontal="center" wrapText="1"/>
    </xf>
    <xf numFmtId="44" fontId="2" fillId="5" borderId="4" xfId="1" applyFont="1" applyFill="1" applyBorder="1"/>
    <xf numFmtId="44" fontId="0" fillId="5" borderId="3" xfId="1" applyFont="1" applyFill="1" applyBorder="1"/>
    <xf numFmtId="44" fontId="2" fillId="5" borderId="3" xfId="1" applyFont="1" applyFill="1" applyBorder="1"/>
    <xf numFmtId="44" fontId="3" fillId="5" borderId="6" xfId="1" applyFont="1" applyFill="1" applyBorder="1" applyAlignment="1">
      <alignment vertical="center"/>
    </xf>
    <xf numFmtId="44" fontId="2" fillId="6" borderId="10" xfId="1" applyFont="1" applyFill="1" applyBorder="1" applyAlignment="1">
      <alignment horizontal="left"/>
    </xf>
    <xf numFmtId="44" fontId="2" fillId="5" borderId="13" xfId="1" applyFont="1" applyFill="1" applyBorder="1"/>
    <xf numFmtId="44" fontId="2" fillId="2" borderId="23" xfId="1" applyFont="1" applyFill="1" applyBorder="1" applyProtection="1">
      <protection locked="0"/>
    </xf>
    <xf numFmtId="44" fontId="2" fillId="2" borderId="23" xfId="1" applyFont="1" applyFill="1" applyBorder="1"/>
    <xf numFmtId="44" fontId="2" fillId="2" borderId="21" xfId="1" applyFont="1" applyFill="1" applyBorder="1" applyProtection="1">
      <protection locked="0"/>
    </xf>
    <xf numFmtId="44" fontId="2" fillId="5" borderId="7" xfId="1" applyFont="1" applyFill="1" applyBorder="1"/>
    <xf numFmtId="44" fontId="2" fillId="5" borderId="23" xfId="1" applyFont="1" applyFill="1" applyBorder="1"/>
    <xf numFmtId="44" fontId="3" fillId="5" borderId="24" xfId="1" applyFont="1" applyFill="1" applyBorder="1" applyAlignment="1">
      <alignment horizontal="center" wrapText="1"/>
    </xf>
    <xf numFmtId="44" fontId="3" fillId="5" borderId="4" xfId="1" applyFont="1" applyFill="1" applyBorder="1" applyAlignment="1">
      <alignment vertical="center"/>
    </xf>
    <xf numFmtId="44" fontId="2" fillId="6" borderId="23" xfId="1" applyFont="1" applyFill="1" applyBorder="1" applyAlignment="1">
      <alignment horizontal="left"/>
    </xf>
    <xf numFmtId="44" fontId="0" fillId="5" borderId="23" xfId="1" applyFont="1" applyFill="1" applyBorder="1"/>
    <xf numFmtId="44" fontId="2" fillId="15" borderId="23" xfId="1" applyFont="1" applyFill="1" applyBorder="1"/>
    <xf numFmtId="44" fontId="3" fillId="5" borderId="25" xfId="1" applyFont="1" applyFill="1" applyBorder="1" applyAlignment="1">
      <alignment horizontal="center" wrapText="1"/>
    </xf>
    <xf numFmtId="0" fontId="18" fillId="0" borderId="0" xfId="0" applyFont="1"/>
    <xf numFmtId="14" fontId="2" fillId="2" borderId="0" xfId="1" applyNumberFormat="1" applyFont="1" applyFill="1"/>
    <xf numFmtId="14" fontId="0" fillId="0" borderId="0" xfId="0" applyNumberFormat="1"/>
    <xf numFmtId="44" fontId="2" fillId="0" borderId="23" xfId="1" applyFont="1" applyBorder="1" applyProtection="1">
      <protection locked="0"/>
    </xf>
    <xf numFmtId="44" fontId="15" fillId="11" borderId="27" xfId="1" applyFont="1" applyFill="1" applyBorder="1" applyAlignment="1">
      <alignment horizontal="center" wrapText="1"/>
    </xf>
    <xf numFmtId="44" fontId="2" fillId="2" borderId="10" xfId="1" applyFont="1" applyFill="1" applyBorder="1" applyProtection="1">
      <protection locked="0"/>
    </xf>
    <xf numFmtId="44" fontId="3" fillId="11" borderId="22" xfId="1" applyFont="1" applyFill="1" applyBorder="1" applyAlignment="1">
      <alignment vertical="center"/>
    </xf>
    <xf numFmtId="44" fontId="2" fillId="16" borderId="23" xfId="1" applyFont="1" applyFill="1" applyBorder="1" applyProtection="1">
      <protection locked="0"/>
    </xf>
    <xf numFmtId="44" fontId="3" fillId="17" borderId="5" xfId="1" applyFont="1" applyFill="1" applyBorder="1" applyAlignment="1">
      <alignment horizontal="center" wrapText="1"/>
    </xf>
    <xf numFmtId="44" fontId="3" fillId="17" borderId="6" xfId="1" applyFont="1" applyFill="1" applyBorder="1" applyAlignment="1">
      <alignment vertical="center"/>
    </xf>
    <xf numFmtId="44" fontId="3" fillId="17" borderId="23" xfId="1" applyFont="1" applyFill="1" applyBorder="1" applyAlignment="1">
      <alignment vertical="center"/>
    </xf>
    <xf numFmtId="44" fontId="15" fillId="17" borderId="25" xfId="1" applyFont="1" applyFill="1" applyBorder="1" applyAlignment="1">
      <alignment horizontal="center" wrapText="1"/>
    </xf>
    <xf numFmtId="44" fontId="10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44" fontId="0" fillId="18" borderId="28" xfId="1" applyFont="1" applyFill="1" applyBorder="1"/>
    <xf numFmtId="44" fontId="2" fillId="18" borderId="0" xfId="0" applyNumberFormat="1" applyFont="1" applyFill="1" applyAlignment="1">
      <alignment wrapText="1"/>
    </xf>
    <xf numFmtId="44" fontId="3" fillId="5" borderId="0" xfId="1" applyFont="1" applyFill="1" applyAlignment="1">
      <alignment vertical="center"/>
    </xf>
    <xf numFmtId="164" fontId="0" fillId="0" borderId="0" xfId="0" applyNumberFormat="1" applyAlignment="1">
      <alignment horizontal="right"/>
    </xf>
    <xf numFmtId="44" fontId="3" fillId="12" borderId="29" xfId="1" applyFont="1" applyFill="1" applyBorder="1" applyAlignment="1">
      <alignment vertical="center"/>
    </xf>
    <xf numFmtId="44" fontId="2" fillId="6" borderId="30" xfId="1" applyFont="1" applyFill="1" applyBorder="1"/>
    <xf numFmtId="44" fontId="2" fillId="6" borderId="31" xfId="1" applyFont="1" applyFill="1" applyBorder="1"/>
    <xf numFmtId="44" fontId="2" fillId="6" borderId="14" xfId="1" applyFont="1" applyFill="1" applyBorder="1" applyAlignment="1">
      <alignment horizontal="left"/>
    </xf>
    <xf numFmtId="44" fontId="2" fillId="6" borderId="26" xfId="1" applyFont="1" applyFill="1" applyBorder="1" applyAlignment="1">
      <alignment horizontal="left"/>
    </xf>
    <xf numFmtId="44" fontId="2" fillId="6" borderId="15" xfId="1" applyFont="1" applyFill="1" applyBorder="1" applyAlignment="1">
      <alignment horizontal="left"/>
    </xf>
    <xf numFmtId="44" fontId="2" fillId="6" borderId="0" xfId="1" applyFont="1" applyFill="1" applyAlignment="1">
      <alignment horizontal="left"/>
    </xf>
    <xf numFmtId="44" fontId="2" fillId="2" borderId="26" xfId="1" applyFont="1" applyFill="1" applyBorder="1" applyProtection="1">
      <protection locked="0"/>
    </xf>
    <xf numFmtId="0" fontId="3" fillId="6" borderId="9" xfId="0" applyFont="1" applyFill="1" applyBorder="1" applyAlignment="1">
      <alignment horizontal="left"/>
    </xf>
    <xf numFmtId="0" fontId="3" fillId="6" borderId="17" xfId="0" applyFont="1" applyFill="1" applyBorder="1"/>
    <xf numFmtId="0" fontId="20" fillId="2" borderId="9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2" fillId="2" borderId="3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left" wrapText="1"/>
    </xf>
    <xf numFmtId="0" fontId="2" fillId="0" borderId="0" xfId="0" applyFont="1" applyFill="1" applyBorder="1"/>
    <xf numFmtId="164" fontId="0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indent="2"/>
      <protection locked="0"/>
    </xf>
    <xf numFmtId="0" fontId="2" fillId="2" borderId="7" xfId="0" applyFont="1" applyFill="1" applyBorder="1" applyAlignment="1" applyProtection="1">
      <alignment horizontal="left" indent="2"/>
      <protection locked="0"/>
    </xf>
    <xf numFmtId="0" fontId="9" fillId="4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0" fillId="0" borderId="12" xfId="0" applyBorder="1" applyAlignment="1"/>
    <xf numFmtId="164" fontId="3" fillId="0" borderId="23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2" fillId="2" borderId="9" xfId="0" applyFont="1" applyFill="1" applyBorder="1" applyAlignment="1" applyProtection="1">
      <alignment horizontal="left" indent="2"/>
      <protection locked="0"/>
    </xf>
    <xf numFmtId="0" fontId="2" fillId="2" borderId="10" xfId="0" applyFont="1" applyFill="1" applyBorder="1" applyAlignment="1" applyProtection="1">
      <alignment horizontal="left" indent="2"/>
      <protection locked="0"/>
    </xf>
    <xf numFmtId="0" fontId="9" fillId="4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64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4" fontId="24" fillId="12" borderId="25" xfId="1" applyFont="1" applyFill="1" applyBorder="1" applyAlignment="1">
      <alignment horizontal="center" wrapText="1"/>
    </xf>
    <xf numFmtId="44" fontId="20" fillId="2" borderId="23" xfId="1" applyFont="1" applyFill="1" applyBorder="1" applyProtection="1">
      <protection locked="0"/>
    </xf>
    <xf numFmtId="44" fontId="20" fillId="2" borderId="23" xfId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U83"/>
  <sheetViews>
    <sheetView topLeftCell="C24" workbookViewId="0">
      <selection activeCell="C24" sqref="C24"/>
    </sheetView>
  </sheetViews>
  <sheetFormatPr baseColWidth="10" defaultColWidth="9.1640625" defaultRowHeight="14"/>
  <cols>
    <col min="1" max="1" width="18.6640625" style="1" customWidth="1"/>
    <col min="2" max="2" width="11.33203125" style="1" customWidth="1"/>
    <col min="3" max="3" width="18.5" style="1" customWidth="1"/>
    <col min="4" max="4" width="17.33203125" style="1" customWidth="1"/>
    <col min="5" max="5" width="16" style="1" customWidth="1"/>
    <col min="6" max="6" width="15.5" style="1" customWidth="1"/>
    <col min="7" max="13" width="12.6640625" style="1" customWidth="1"/>
    <col min="14" max="14" width="14.6640625" style="1" customWidth="1"/>
    <col min="15" max="16384" width="9.1640625" style="1"/>
  </cols>
  <sheetData>
    <row r="1" spans="1:14" ht="25.5" customHeight="1">
      <c r="A1" s="14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2.5" customHeight="1">
      <c r="A2" s="140"/>
      <c r="B2" s="139" t="s">
        <v>4</v>
      </c>
      <c r="C2" s="139"/>
      <c r="D2" s="139"/>
      <c r="E2" s="139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2" customFormat="1" ht="19.5" customHeight="1">
      <c r="A3" s="140"/>
      <c r="B3" s="137" t="s">
        <v>5</v>
      </c>
      <c r="C3" s="13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thickTop="1"/>
    <row r="6" spans="1:14" ht="17.25" customHeight="1">
      <c r="A6" s="1" t="s">
        <v>6</v>
      </c>
      <c r="B6" s="141" t="s">
        <v>7</v>
      </c>
      <c r="C6" s="142"/>
      <c r="D6" s="142"/>
      <c r="E6" s="142"/>
      <c r="F6" s="10"/>
      <c r="G6" s="10"/>
      <c r="H6" s="10"/>
      <c r="I6" s="10"/>
      <c r="J6" s="10"/>
      <c r="K6" s="10"/>
      <c r="L6" s="10"/>
      <c r="M6" s="10"/>
      <c r="N6" s="4"/>
    </row>
    <row r="7" spans="1:14" ht="17.25" customHeight="1">
      <c r="A7" s="1" t="s">
        <v>8</v>
      </c>
      <c r="B7" s="143" t="s">
        <v>9</v>
      </c>
      <c r="C7" s="143"/>
      <c r="D7" s="143"/>
      <c r="E7" s="143"/>
      <c r="F7" s="5"/>
      <c r="G7" s="5"/>
      <c r="H7" s="5"/>
      <c r="I7" s="5"/>
      <c r="J7" s="5"/>
      <c r="K7" s="5"/>
      <c r="L7" s="5"/>
      <c r="M7" s="5"/>
    </row>
    <row r="8" spans="1:14" ht="21" customHeight="1">
      <c r="A8" s="11" t="s">
        <v>10</v>
      </c>
      <c r="B8" s="138" t="s">
        <v>11</v>
      </c>
      <c r="C8" s="138"/>
      <c r="D8" s="138"/>
      <c r="E8" s="138"/>
      <c r="F8" s="138"/>
      <c r="G8" s="138"/>
      <c r="H8" s="5"/>
      <c r="I8" s="5"/>
      <c r="J8" s="5"/>
      <c r="K8" s="5"/>
      <c r="L8" s="5"/>
      <c r="M8" s="5"/>
      <c r="N8" s="5"/>
    </row>
    <row r="9" spans="1:14" ht="21" customHeight="1" thickBot="1">
      <c r="A9" s="150" t="s">
        <v>12</v>
      </c>
      <c r="B9" s="150"/>
      <c r="C9" s="127" t="s">
        <v>13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4.5" customHeight="1" thickTop="1">
      <c r="A10" s="153" t="s">
        <v>10</v>
      </c>
      <c r="B10" s="154"/>
      <c r="C10" s="45" t="s">
        <v>10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4.5" customHeight="1">
      <c r="A11" s="12" t="s">
        <v>10</v>
      </c>
      <c r="B11" s="13" t="s">
        <v>10</v>
      </c>
      <c r="C11" s="28" t="s"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ht="14.5" customHeight="1">
      <c r="A12" s="12"/>
      <c r="B12" s="13"/>
      <c r="C12" s="28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4.5" customHeight="1">
      <c r="A13" s="12"/>
      <c r="B13" s="13"/>
      <c r="C13" s="36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4.5" customHeight="1">
      <c r="A14" s="12"/>
      <c r="B14" s="13"/>
      <c r="C14" s="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ht="14.5" customHeight="1">
      <c r="A15" s="31" t="s">
        <v>14</v>
      </c>
      <c r="B15" s="32"/>
      <c r="C15" s="33">
        <f>SUM(C10:C14)</f>
        <v>0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14.5" customHeight="1">
      <c r="A16" s="155" t="s">
        <v>15</v>
      </c>
      <c r="B16" s="155"/>
      <c r="C16" s="51" t="s">
        <v>10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38.25" customHeight="1">
      <c r="A17" s="151" t="s">
        <v>16</v>
      </c>
      <c r="B17" s="151"/>
      <c r="C17" s="151"/>
      <c r="D17" s="151"/>
      <c r="E17" s="151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1.5" customHeight="1">
      <c r="A18" s="152"/>
      <c r="B18" s="152"/>
      <c r="C18" s="152"/>
      <c r="D18" s="152"/>
      <c r="E18" s="152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s="9" customFormat="1" ht="14" customHeight="1">
      <c r="A19" s="151" t="s">
        <v>17</v>
      </c>
      <c r="B19" s="151"/>
      <c r="C19" s="151"/>
      <c r="D19" s="151"/>
      <c r="E19" s="151"/>
      <c r="F19" s="129"/>
      <c r="G19" s="129"/>
      <c r="H19" s="129"/>
      <c r="I19" s="129"/>
      <c r="J19" s="129"/>
      <c r="K19" s="129"/>
      <c r="L19" s="129"/>
      <c r="M19" s="129"/>
      <c r="N19" s="129"/>
    </row>
    <row r="20" spans="1:14" ht="27.75" customHeight="1">
      <c r="A20" s="6" t="s">
        <v>18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5.75" customHeight="1" thickBot="1">
      <c r="A21" s="150" t="s">
        <v>19</v>
      </c>
      <c r="B21" s="150"/>
      <c r="C21" s="55" t="s">
        <v>20</v>
      </c>
      <c r="D21" s="53" t="s">
        <v>21</v>
      </c>
      <c r="E21" s="54" t="s">
        <v>22</v>
      </c>
      <c r="F21" s="52" t="s">
        <v>23</v>
      </c>
      <c r="G21" s="19"/>
      <c r="H21" s="19"/>
      <c r="I21" s="19"/>
      <c r="J21" s="19"/>
      <c r="K21" s="19"/>
      <c r="L21" s="19"/>
      <c r="M21" s="19"/>
      <c r="N21" s="19"/>
    </row>
    <row r="22" spans="1:14" ht="15.75" customHeight="1" thickTop="1">
      <c r="A22" s="29" t="s">
        <v>24</v>
      </c>
      <c r="B22" s="30"/>
      <c r="C22" s="56"/>
      <c r="D22" s="65">
        <v>65030</v>
      </c>
      <c r="E22" s="58" t="s">
        <v>25</v>
      </c>
      <c r="F22" s="58" t="s">
        <v>25</v>
      </c>
      <c r="G22" s="19"/>
      <c r="H22" s="19"/>
      <c r="I22" s="19"/>
      <c r="J22" s="19"/>
      <c r="K22" s="19"/>
      <c r="L22" s="19"/>
      <c r="M22" s="19"/>
      <c r="N22" s="19"/>
    </row>
    <row r="23" spans="1:14">
      <c r="A23" s="145" t="s">
        <v>26</v>
      </c>
      <c r="B23" s="146"/>
      <c r="C23" s="57">
        <v>0</v>
      </c>
      <c r="D23" s="63" t="s">
        <v>10</v>
      </c>
      <c r="E23" s="23" t="s">
        <v>10</v>
      </c>
      <c r="F23" s="23"/>
      <c r="G23" s="19"/>
      <c r="H23" s="19"/>
      <c r="I23" s="19"/>
      <c r="J23" s="19"/>
      <c r="K23" s="19"/>
      <c r="L23" s="19"/>
      <c r="M23" s="19"/>
      <c r="N23" s="19"/>
    </row>
    <row r="24" spans="1:14">
      <c r="A24" s="144" t="s">
        <v>10</v>
      </c>
      <c r="B24" s="144"/>
      <c r="C24" s="57">
        <v>0</v>
      </c>
      <c r="D24" s="64" t="s">
        <v>10</v>
      </c>
      <c r="E24" s="24" t="s">
        <v>10</v>
      </c>
      <c r="F24" s="24"/>
      <c r="G24" s="19"/>
      <c r="H24" s="19"/>
      <c r="I24" s="19"/>
      <c r="J24" s="19"/>
      <c r="K24" s="19"/>
      <c r="L24" s="19"/>
      <c r="M24" s="19"/>
      <c r="N24" s="19"/>
    </row>
    <row r="25" spans="1:14">
      <c r="A25" s="144"/>
      <c r="B25" s="144"/>
      <c r="C25" s="57">
        <v>0</v>
      </c>
      <c r="D25" s="64"/>
      <c r="E25" s="24"/>
      <c r="F25" s="24"/>
      <c r="G25" s="19"/>
      <c r="H25" s="19"/>
      <c r="I25" s="19"/>
      <c r="J25" s="19"/>
      <c r="K25" s="19"/>
      <c r="L25" s="19"/>
      <c r="M25" s="19"/>
      <c r="N25" s="19"/>
    </row>
    <row r="26" spans="1:14">
      <c r="A26" s="144"/>
      <c r="B26" s="144"/>
      <c r="C26" s="57" t="s">
        <v>10</v>
      </c>
      <c r="D26" s="64"/>
      <c r="E26" s="24"/>
      <c r="F26" s="24" t="s">
        <v>10</v>
      </c>
      <c r="G26" s="19"/>
      <c r="H26" s="19"/>
      <c r="I26" s="19"/>
      <c r="J26" s="19"/>
      <c r="K26" s="19"/>
      <c r="L26" s="19"/>
      <c r="M26" s="19"/>
      <c r="N26" s="19"/>
    </row>
    <row r="27" spans="1:14">
      <c r="A27" s="144"/>
      <c r="B27" s="144"/>
      <c r="C27" s="57">
        <v>0</v>
      </c>
      <c r="D27" s="64"/>
      <c r="E27" s="25"/>
      <c r="F27" s="25"/>
      <c r="G27" s="19"/>
      <c r="H27" s="19"/>
      <c r="I27" s="19"/>
      <c r="J27" s="19"/>
      <c r="K27" s="19"/>
      <c r="L27" s="19"/>
      <c r="M27" s="19"/>
      <c r="N27" s="19"/>
    </row>
    <row r="28" spans="1:14">
      <c r="A28" s="144"/>
      <c r="B28" s="144"/>
      <c r="C28" s="59">
        <v>0</v>
      </c>
      <c r="D28" s="64"/>
      <c r="E28" s="25"/>
      <c r="F28" s="25"/>
      <c r="G28" s="19"/>
      <c r="H28" s="19"/>
      <c r="I28" s="19"/>
      <c r="J28" s="19"/>
      <c r="K28" s="19"/>
      <c r="L28" s="19"/>
      <c r="M28" s="19"/>
      <c r="N28" s="19"/>
    </row>
    <row r="29" spans="1:14" ht="15" customHeight="1">
      <c r="A29" s="41" t="s">
        <v>27</v>
      </c>
      <c r="B29" s="42"/>
      <c r="C29" s="42"/>
      <c r="D29" s="42"/>
      <c r="E29" s="43"/>
      <c r="F29" s="43"/>
      <c r="G29" s="15"/>
      <c r="H29" s="15"/>
      <c r="I29" s="15"/>
      <c r="J29" s="15"/>
      <c r="K29" s="15"/>
      <c r="L29" s="15"/>
      <c r="M29" s="15"/>
      <c r="N29" s="15"/>
    </row>
    <row r="30" spans="1:14">
      <c r="A30" s="145"/>
      <c r="B30" s="146"/>
      <c r="C30" s="60">
        <v>0</v>
      </c>
      <c r="D30" s="64"/>
      <c r="E30" s="25"/>
      <c r="F30" s="25"/>
      <c r="G30" s="19"/>
      <c r="I30" s="19"/>
      <c r="J30" s="19"/>
      <c r="K30" s="19"/>
      <c r="L30" s="19"/>
      <c r="M30" s="19"/>
      <c r="N30" s="19"/>
    </row>
    <row r="31" spans="1:14">
      <c r="A31" s="145"/>
      <c r="B31" s="146"/>
      <c r="C31" s="60">
        <v>0</v>
      </c>
      <c r="D31" s="64"/>
      <c r="E31" s="25"/>
      <c r="F31" s="25"/>
      <c r="G31" s="19"/>
      <c r="H31" s="19"/>
      <c r="I31" s="19"/>
      <c r="J31" s="19"/>
      <c r="K31" s="19"/>
      <c r="L31" s="19"/>
      <c r="M31" s="19"/>
      <c r="N31" s="19"/>
    </row>
    <row r="32" spans="1:14">
      <c r="A32" s="145" t="s">
        <v>10</v>
      </c>
      <c r="B32" s="146"/>
      <c r="C32" s="60">
        <v>0</v>
      </c>
      <c r="D32" s="64"/>
      <c r="E32" s="25" t="s">
        <v>10</v>
      </c>
      <c r="F32" s="25" t="s">
        <v>10</v>
      </c>
      <c r="G32" s="19"/>
      <c r="H32" s="19"/>
      <c r="I32" s="19"/>
      <c r="J32" s="19"/>
      <c r="K32" s="19"/>
      <c r="L32" s="19"/>
      <c r="M32" s="19"/>
      <c r="N32" s="19"/>
    </row>
    <row r="33" spans="1:14">
      <c r="A33" s="145"/>
      <c r="B33" s="146"/>
      <c r="C33" s="60">
        <v>0</v>
      </c>
      <c r="D33" s="64"/>
      <c r="E33" s="25"/>
      <c r="F33" s="25"/>
      <c r="G33" s="19"/>
      <c r="H33" s="19"/>
      <c r="I33" s="19"/>
      <c r="J33" s="19"/>
      <c r="K33" s="19"/>
      <c r="L33" s="19"/>
      <c r="M33" s="19"/>
      <c r="N33" s="19"/>
    </row>
    <row r="34" spans="1:14" ht="15" customHeight="1">
      <c r="A34" s="46" t="s">
        <v>28</v>
      </c>
      <c r="B34" s="47"/>
      <c r="C34" s="47"/>
      <c r="D34" s="47"/>
      <c r="E34" s="48"/>
      <c r="F34" s="48"/>
      <c r="G34" s="15"/>
      <c r="H34" s="15"/>
      <c r="I34" s="15"/>
      <c r="J34" s="15"/>
      <c r="K34" s="15"/>
      <c r="L34" s="15"/>
      <c r="M34" s="15"/>
      <c r="N34" s="15"/>
    </row>
    <row r="35" spans="1:14">
      <c r="A35" s="145"/>
      <c r="B35" s="146"/>
      <c r="C35" s="60">
        <v>0</v>
      </c>
      <c r="D35" s="64"/>
      <c r="E35" s="25"/>
      <c r="F35" s="25"/>
      <c r="G35" s="19"/>
      <c r="H35" s="19"/>
      <c r="I35" s="19"/>
      <c r="J35" s="19"/>
      <c r="K35" s="19"/>
      <c r="L35" s="19"/>
      <c r="M35" s="19"/>
      <c r="N35" s="19"/>
    </row>
    <row r="36" spans="1:14">
      <c r="A36" s="145"/>
      <c r="B36" s="146"/>
      <c r="C36" s="60">
        <v>0</v>
      </c>
      <c r="D36" s="64"/>
      <c r="E36" s="25"/>
      <c r="F36" s="25"/>
      <c r="G36" s="19"/>
      <c r="H36" s="19"/>
      <c r="I36" s="19"/>
      <c r="J36" s="19"/>
      <c r="K36" s="19"/>
      <c r="L36" s="19"/>
      <c r="M36" s="19"/>
      <c r="N36" s="19"/>
    </row>
    <row r="37" spans="1:14">
      <c r="A37" s="145"/>
      <c r="B37" s="146"/>
      <c r="C37" s="60">
        <v>0</v>
      </c>
      <c r="D37" s="64"/>
      <c r="E37" s="25"/>
      <c r="F37" s="25"/>
      <c r="G37" s="19"/>
      <c r="H37" s="19"/>
      <c r="I37" s="19"/>
      <c r="J37" s="19"/>
      <c r="K37" s="19"/>
      <c r="L37" s="19"/>
      <c r="M37" s="19"/>
      <c r="N37" s="19"/>
    </row>
    <row r="38" spans="1:14">
      <c r="A38" s="145"/>
      <c r="B38" s="146"/>
      <c r="C38" s="60">
        <v>0</v>
      </c>
      <c r="D38" s="64"/>
      <c r="E38" s="25"/>
      <c r="F38" s="25"/>
      <c r="G38" s="19"/>
      <c r="H38" s="19"/>
      <c r="I38" s="19"/>
      <c r="J38" s="19"/>
      <c r="K38" s="19"/>
      <c r="L38" s="19"/>
      <c r="M38" s="19"/>
      <c r="N38" s="19"/>
    </row>
    <row r="39" spans="1:14">
      <c r="A39" s="144"/>
      <c r="B39" s="144"/>
      <c r="C39" s="60">
        <v>0</v>
      </c>
      <c r="D39" s="64"/>
      <c r="E39" s="25"/>
      <c r="F39" s="25"/>
      <c r="G39" s="19"/>
      <c r="H39" s="19"/>
      <c r="I39" s="19"/>
      <c r="J39" s="19"/>
      <c r="K39" s="19"/>
      <c r="L39" s="19"/>
      <c r="M39" s="19"/>
      <c r="N39" s="19"/>
    </row>
    <row r="40" spans="1:14">
      <c r="A40" s="144"/>
      <c r="B40" s="144"/>
      <c r="C40" s="60">
        <v>0</v>
      </c>
      <c r="D40" s="64"/>
      <c r="E40" s="25"/>
      <c r="F40" s="25"/>
      <c r="G40" s="19"/>
      <c r="H40" s="19"/>
      <c r="I40" s="19"/>
      <c r="J40" s="19"/>
      <c r="K40" s="19"/>
      <c r="L40" s="19"/>
      <c r="M40" s="19"/>
      <c r="N40" s="19"/>
    </row>
    <row r="41" spans="1:14">
      <c r="A41" s="144"/>
      <c r="B41" s="144"/>
      <c r="C41" s="60">
        <v>0</v>
      </c>
      <c r="D41" s="64"/>
      <c r="E41" s="25"/>
      <c r="F41" s="25"/>
      <c r="G41" s="19"/>
      <c r="H41" s="19"/>
      <c r="I41" s="19"/>
      <c r="J41" s="19"/>
      <c r="K41" s="19"/>
      <c r="L41" s="19"/>
      <c r="M41" s="19"/>
      <c r="N41" s="19"/>
    </row>
    <row r="42" spans="1:14">
      <c r="A42" s="144"/>
      <c r="B42" s="144"/>
      <c r="C42" s="60">
        <v>0</v>
      </c>
      <c r="D42" s="64"/>
      <c r="E42" s="25"/>
      <c r="F42" s="25"/>
      <c r="G42" s="19"/>
      <c r="H42" s="19"/>
      <c r="I42" s="19"/>
      <c r="J42" s="19"/>
      <c r="K42" s="19"/>
      <c r="L42" s="19"/>
      <c r="M42" s="19"/>
      <c r="N42" s="19"/>
    </row>
    <row r="43" spans="1:14">
      <c r="A43" s="144"/>
      <c r="B43" s="144"/>
      <c r="C43" s="60">
        <v>0</v>
      </c>
      <c r="D43" s="64"/>
      <c r="E43" s="25"/>
      <c r="F43" s="25"/>
      <c r="G43" s="19"/>
      <c r="H43" s="19"/>
      <c r="I43" s="19"/>
      <c r="J43" s="19"/>
      <c r="K43" s="19"/>
      <c r="L43" s="19"/>
      <c r="M43" s="19"/>
      <c r="N43" s="19"/>
    </row>
    <row r="44" spans="1:14">
      <c r="A44" s="144"/>
      <c r="B44" s="144"/>
      <c r="C44" s="60">
        <v>0</v>
      </c>
      <c r="D44" s="64"/>
      <c r="E44" s="25"/>
      <c r="F44" s="25"/>
      <c r="G44" s="19"/>
      <c r="H44" s="19"/>
      <c r="I44" s="19"/>
      <c r="J44" s="19"/>
      <c r="K44" s="19" t="s">
        <v>10</v>
      </c>
      <c r="L44" s="19"/>
      <c r="M44" s="19"/>
      <c r="N44" s="19"/>
    </row>
    <row r="45" spans="1:14">
      <c r="A45" s="41" t="s">
        <v>29</v>
      </c>
      <c r="B45" s="42"/>
      <c r="C45" s="42"/>
      <c r="D45" s="42"/>
      <c r="E45" s="43"/>
      <c r="F45" s="43"/>
      <c r="G45" s="5"/>
      <c r="H45" s="5"/>
      <c r="I45" s="5"/>
      <c r="J45" s="5"/>
      <c r="K45" s="5" t="s">
        <v>10</v>
      </c>
      <c r="L45" s="5"/>
      <c r="M45" s="5"/>
      <c r="N45" s="5"/>
    </row>
    <row r="46" spans="1:14">
      <c r="A46" s="148"/>
      <c r="B46" s="148"/>
      <c r="C46" s="60"/>
      <c r="D46" s="64"/>
      <c r="E46" s="25"/>
      <c r="F46" s="25"/>
      <c r="G46" s="19"/>
      <c r="H46" s="19"/>
      <c r="I46" s="19"/>
      <c r="J46" s="19"/>
      <c r="K46" s="19"/>
      <c r="L46" s="19"/>
      <c r="M46" s="19"/>
      <c r="N46" s="19"/>
    </row>
    <row r="47" spans="1:14">
      <c r="A47" s="148"/>
      <c r="B47" s="148"/>
      <c r="C47" s="60"/>
      <c r="D47" s="64"/>
      <c r="E47" s="25"/>
      <c r="F47" s="25"/>
      <c r="G47" s="19"/>
      <c r="H47" s="19"/>
      <c r="I47" s="19"/>
      <c r="J47" s="19"/>
      <c r="K47" s="19"/>
      <c r="L47" s="19"/>
      <c r="M47" s="19"/>
      <c r="N47" s="19"/>
    </row>
    <row r="48" spans="1:14">
      <c r="A48" s="148"/>
      <c r="B48" s="148"/>
      <c r="C48" s="60"/>
      <c r="D48" s="64"/>
      <c r="E48" s="25"/>
      <c r="F48" s="25"/>
      <c r="G48" s="19"/>
      <c r="H48" s="19"/>
      <c r="I48" s="19"/>
      <c r="J48" s="19"/>
      <c r="K48" s="19"/>
      <c r="L48" s="19"/>
      <c r="M48" s="19"/>
      <c r="N48" s="19"/>
    </row>
    <row r="49" spans="1:203" ht="15.75" customHeight="1">
      <c r="A49" s="148"/>
      <c r="B49" s="148"/>
      <c r="C49" s="60"/>
      <c r="D49" s="64"/>
      <c r="E49" s="25"/>
      <c r="F49" s="25"/>
      <c r="G49" s="19"/>
      <c r="H49" s="19"/>
      <c r="I49" s="19"/>
      <c r="J49" s="19"/>
      <c r="K49" s="19"/>
      <c r="L49" s="19"/>
      <c r="M49" s="19"/>
      <c r="N49" s="19"/>
    </row>
    <row r="50" spans="1:203" ht="15.75" customHeight="1" thickBot="1">
      <c r="A50" s="149"/>
      <c r="B50" s="149"/>
      <c r="C50" s="60"/>
      <c r="D50" s="66"/>
      <c r="E50" s="26"/>
      <c r="F50" s="26"/>
      <c r="G50" s="19"/>
      <c r="H50" s="19"/>
      <c r="I50" s="19"/>
      <c r="J50" s="19"/>
      <c r="K50" s="19"/>
      <c r="L50" s="19"/>
      <c r="M50" s="19"/>
      <c r="N50" s="19"/>
    </row>
    <row r="51" spans="1:203" ht="20.25" customHeight="1">
      <c r="A51" s="147" t="s">
        <v>30</v>
      </c>
      <c r="B51" s="147"/>
      <c r="C51" s="27">
        <f>SUM(C22:C50)</f>
        <v>0</v>
      </c>
      <c r="D51" s="34">
        <f>SUM(D22:D44)+SUM(D46:D50)</f>
        <v>65030</v>
      </c>
      <c r="E51" s="35">
        <f>SUM(E22:E44)+SUM(E46:E50)</f>
        <v>0</v>
      </c>
      <c r="F51" s="50">
        <f>SUM(F22:F44)+SUM(F46:F50)</f>
        <v>0</v>
      </c>
      <c r="G51" s="20" t="s">
        <v>10</v>
      </c>
      <c r="H51" s="20"/>
      <c r="I51" s="20"/>
      <c r="J51" s="20"/>
      <c r="K51" s="20"/>
      <c r="L51" s="20"/>
      <c r="M51" s="20"/>
      <c r="N51" s="19"/>
    </row>
    <row r="52" spans="1:203" s="9" customFormat="1" ht="19.5" customHeight="1">
      <c r="A52" s="1"/>
      <c r="B52" s="1"/>
      <c r="C52" s="21" t="s">
        <v>10</v>
      </c>
      <c r="D52" s="1"/>
      <c r="E52" s="1"/>
      <c r="F52" s="1"/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ht="36" customHeight="1"/>
    <row r="56" spans="1:203" s="1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</row>
    <row r="59" spans="1:203" ht="14.25" customHeight="1"/>
    <row r="80" ht="15.75" customHeight="1"/>
    <row r="81" spans="1:203" ht="15.75" customHeight="1"/>
    <row r="83" spans="1:203" s="16" customFormat="1" ht="2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</row>
  </sheetData>
  <sheetCalcPr fullCalcOnLoad="1"/>
  <mergeCells count="39">
    <mergeCell ref="A30:B30"/>
    <mergeCell ref="A9:B9"/>
    <mergeCell ref="A21:B21"/>
    <mergeCell ref="A23:B23"/>
    <mergeCell ref="A24:B24"/>
    <mergeCell ref="A25:B25"/>
    <mergeCell ref="A26:B26"/>
    <mergeCell ref="A27:B27"/>
    <mergeCell ref="A28:B28"/>
    <mergeCell ref="A17:E17"/>
    <mergeCell ref="A18:E18"/>
    <mergeCell ref="A19:E19"/>
    <mergeCell ref="A10:B10"/>
    <mergeCell ref="A16:B16"/>
    <mergeCell ref="A51:B51"/>
    <mergeCell ref="A43:B43"/>
    <mergeCell ref="A44:B44"/>
    <mergeCell ref="A46:B46"/>
    <mergeCell ref="A47:B47"/>
    <mergeCell ref="A48:B48"/>
    <mergeCell ref="A49:B49"/>
    <mergeCell ref="A50:B50"/>
    <mergeCell ref="A42:B42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1:B41"/>
    <mergeCell ref="B3:C3"/>
    <mergeCell ref="B8:G8"/>
    <mergeCell ref="B2:E2"/>
    <mergeCell ref="A1:A3"/>
    <mergeCell ref="B6:E6"/>
    <mergeCell ref="B7:E7"/>
  </mergeCells>
  <phoneticPr fontId="19" type="noConversion"/>
  <pageMargins left="0.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39"/>
  <sheetViews>
    <sheetView showGridLines="0" tabSelected="1" topLeftCell="A3" workbookViewId="0">
      <selection activeCell="D13" sqref="D13"/>
    </sheetView>
  </sheetViews>
  <sheetFormatPr baseColWidth="10" defaultColWidth="9.1640625" defaultRowHeight="14"/>
  <cols>
    <col min="1" max="1" width="49.33203125" style="1" customWidth="1"/>
    <col min="2" max="2" width="18.5" style="1" hidden="1" customWidth="1"/>
    <col min="3" max="3" width="20.1640625" style="69" customWidth="1"/>
    <col min="4" max="4" width="66" style="69" customWidth="1"/>
    <col min="5" max="5" width="18.83203125" style="69" customWidth="1"/>
    <col min="6" max="6" width="19.6640625" style="69" customWidth="1"/>
    <col min="7" max="7" width="19.5" style="1" customWidth="1"/>
    <col min="8" max="10" width="9.1640625" style="1"/>
    <col min="11" max="11" width="11.33203125" style="1" bestFit="1" customWidth="1"/>
    <col min="12" max="13" width="9.1640625" style="1"/>
    <col min="14" max="14" width="11.33203125" style="1" bestFit="1" customWidth="1"/>
    <col min="15" max="16384" width="9.1640625" style="1"/>
  </cols>
  <sheetData>
    <row r="1" spans="1:14" s="2" customFormat="1" ht="19.5" customHeight="1">
      <c r="A1" s="125"/>
      <c r="B1" s="18" t="s">
        <v>31</v>
      </c>
      <c r="C1" s="68"/>
      <c r="D1" s="68"/>
      <c r="E1" s="68"/>
      <c r="F1" s="68"/>
    </row>
    <row r="2" spans="1:14" ht="37.5" customHeight="1">
      <c r="C2" s="1"/>
      <c r="D2" s="1"/>
      <c r="E2" s="1"/>
      <c r="F2" s="1"/>
    </row>
    <row r="4" spans="1:14" ht="23">
      <c r="A4" s="49" t="s">
        <v>55</v>
      </c>
      <c r="B4"/>
      <c r="C4" s="70"/>
      <c r="D4" s="70"/>
      <c r="E4" s="70"/>
      <c r="F4" s="70"/>
    </row>
    <row r="5" spans="1:14" ht="17.25" customHeight="1">
      <c r="A5" s="49" t="s">
        <v>56</v>
      </c>
      <c r="B5"/>
      <c r="C5" s="70"/>
      <c r="D5" s="70"/>
      <c r="E5" s="70"/>
      <c r="F5" s="70"/>
    </row>
    <row r="6" spans="1:14" ht="36" customHeight="1">
      <c r="A6" s="6" t="s">
        <v>34</v>
      </c>
      <c r="B6" s="7"/>
      <c r="C6" s="71"/>
      <c r="D6" s="71"/>
      <c r="E6" s="71"/>
      <c r="F6" s="71"/>
    </row>
    <row r="7" spans="1:14" ht="28">
      <c r="A7" s="162" t="s">
        <v>35</v>
      </c>
      <c r="B7" s="162"/>
      <c r="C7" s="76" t="s">
        <v>36</v>
      </c>
      <c r="D7" s="167" t="s">
        <v>2</v>
      </c>
      <c r="E7" s="98" t="s">
        <v>10</v>
      </c>
      <c r="F7" s="102" t="s">
        <v>10</v>
      </c>
      <c r="G7" s="105" t="s">
        <v>10</v>
      </c>
      <c r="L7" s="132"/>
      <c r="M7" s="132"/>
      <c r="N7" s="132"/>
    </row>
    <row r="8" spans="1:14" s="14" customFormat="1" ht="15.75" customHeight="1">
      <c r="A8" s="122" t="s">
        <v>37</v>
      </c>
      <c r="B8" s="44"/>
      <c r="C8" s="72"/>
      <c r="D8" s="115"/>
      <c r="E8" s="114"/>
      <c r="F8" s="114"/>
      <c r="G8" s="115"/>
      <c r="L8" s="132"/>
      <c r="M8" s="132"/>
      <c r="N8" s="132"/>
    </row>
    <row r="9" spans="1:14" ht="16" customHeight="1">
      <c r="A9" s="163" t="s">
        <v>38</v>
      </c>
      <c r="B9" s="164"/>
      <c r="C9" s="82">
        <v>5000</v>
      </c>
      <c r="D9" s="168" t="s">
        <v>0</v>
      </c>
      <c r="E9" s="83"/>
      <c r="F9" s="83"/>
      <c r="G9" s="83"/>
      <c r="L9" s="132"/>
      <c r="M9" s="133"/>
      <c r="N9" s="132"/>
    </row>
    <row r="10" spans="1:14" ht="16" customHeight="1">
      <c r="A10" s="163" t="s">
        <v>39</v>
      </c>
      <c r="B10" s="164"/>
      <c r="C10" s="82">
        <v>2970</v>
      </c>
      <c r="D10" s="169" t="s">
        <v>3</v>
      </c>
      <c r="E10" s="83"/>
      <c r="F10" s="83"/>
      <c r="G10" s="84"/>
      <c r="L10" s="132"/>
      <c r="M10" s="133"/>
      <c r="N10" s="132"/>
    </row>
    <row r="11" spans="1:14" ht="16" customHeight="1">
      <c r="A11" s="123" t="s">
        <v>40</v>
      </c>
      <c r="B11" s="130"/>
      <c r="C11" s="82">
        <v>3000</v>
      </c>
      <c r="D11" s="169" t="s">
        <v>1</v>
      </c>
      <c r="E11" s="83"/>
      <c r="F11" s="83"/>
      <c r="G11" s="84"/>
      <c r="L11" s="132"/>
      <c r="M11" s="133"/>
      <c r="N11" s="132"/>
    </row>
    <row r="12" spans="1:14" ht="16" customHeight="1">
      <c r="A12" s="163" t="s">
        <v>41</v>
      </c>
      <c r="B12" s="164"/>
      <c r="C12" s="82">
        <f>(4*12*16.5)*52</f>
        <v>41184</v>
      </c>
      <c r="D12" s="84"/>
      <c r="E12" s="83"/>
      <c r="F12" s="83"/>
      <c r="G12" s="84"/>
      <c r="L12" s="132"/>
      <c r="M12" s="134"/>
      <c r="N12" s="132"/>
    </row>
    <row r="13" spans="1:14" ht="16" customHeight="1">
      <c r="A13" s="163" t="s">
        <v>42</v>
      </c>
      <c r="B13" s="164"/>
      <c r="C13" s="82">
        <f>C12*0.15</f>
        <v>6177.5999999999995</v>
      </c>
      <c r="D13" s="84"/>
      <c r="E13" s="83"/>
      <c r="F13" s="83"/>
      <c r="G13" s="84"/>
      <c r="L13" s="132"/>
      <c r="M13" s="134"/>
      <c r="N13" s="132"/>
    </row>
    <row r="14" spans="1:14">
      <c r="A14" s="121" t="s">
        <v>43</v>
      </c>
      <c r="B14" s="42"/>
      <c r="C14" s="73"/>
      <c r="D14" s="119"/>
      <c r="E14" s="116"/>
      <c r="F14" s="118"/>
      <c r="G14" s="117"/>
      <c r="K14" s="62"/>
      <c r="L14" s="132"/>
      <c r="M14" s="132"/>
      <c r="N14" s="135"/>
    </row>
    <row r="15" spans="1:14">
      <c r="A15" s="144" t="s">
        <v>44</v>
      </c>
      <c r="B15" s="144"/>
      <c r="C15" s="78">
        <f>12*200</f>
        <v>2400</v>
      </c>
      <c r="D15" s="83"/>
      <c r="E15" s="99"/>
      <c r="F15" s="74"/>
      <c r="G15" s="83"/>
      <c r="L15" s="132"/>
      <c r="M15" s="132"/>
      <c r="N15" s="134"/>
    </row>
    <row r="16" spans="1:14">
      <c r="A16" s="67" t="s">
        <v>45</v>
      </c>
      <c r="B16" s="126"/>
      <c r="C16" s="78">
        <f>0.58*60*20</f>
        <v>696</v>
      </c>
      <c r="D16" s="120"/>
      <c r="E16" s="99"/>
      <c r="F16" s="74"/>
      <c r="G16" s="83"/>
      <c r="L16" s="132"/>
      <c r="M16" s="132"/>
      <c r="N16" s="136"/>
    </row>
    <row r="17" spans="1:14">
      <c r="A17" s="144" t="s">
        <v>10</v>
      </c>
      <c r="B17" s="144"/>
      <c r="C17" s="78">
        <v>0</v>
      </c>
      <c r="D17" s="83"/>
      <c r="E17" s="99"/>
      <c r="F17" s="74"/>
      <c r="G17" s="83"/>
      <c r="N17" s="62"/>
    </row>
    <row r="18" spans="1:14">
      <c r="A18" s="144" t="s">
        <v>10</v>
      </c>
      <c r="B18" s="144"/>
      <c r="C18" s="79">
        <v>0</v>
      </c>
      <c r="D18" s="97"/>
      <c r="E18" s="99"/>
      <c r="F18" s="74"/>
      <c r="G18" s="97"/>
    </row>
    <row r="19" spans="1:14">
      <c r="A19" s="144" t="s">
        <v>10</v>
      </c>
      <c r="B19" s="144"/>
      <c r="C19" s="79">
        <v>0</v>
      </c>
      <c r="D19" s="97"/>
      <c r="E19" s="99"/>
      <c r="F19" s="74"/>
      <c r="G19" s="97"/>
    </row>
    <row r="20" spans="1:14">
      <c r="A20" s="144" t="s">
        <v>10</v>
      </c>
      <c r="B20" s="144"/>
      <c r="C20" s="79" t="s">
        <v>10</v>
      </c>
      <c r="D20" s="83"/>
      <c r="E20" s="99"/>
      <c r="F20" s="74"/>
      <c r="G20" s="83"/>
    </row>
    <row r="21" spans="1:14">
      <c r="C21" s="79"/>
      <c r="D21" s="101"/>
      <c r="E21" s="99"/>
      <c r="F21" s="74"/>
      <c r="G21" s="83"/>
    </row>
    <row r="22" spans="1:14">
      <c r="A22" s="38"/>
      <c r="B22" s="39"/>
      <c r="C22" s="79"/>
      <c r="D22" s="83"/>
      <c r="E22" s="85"/>
      <c r="F22" s="75"/>
      <c r="G22" s="83"/>
    </row>
    <row r="23" spans="1:14">
      <c r="A23" s="121" t="s">
        <v>46</v>
      </c>
      <c r="B23" s="42"/>
      <c r="C23" s="73"/>
      <c r="D23" s="90"/>
      <c r="E23" s="73"/>
      <c r="F23" s="81"/>
      <c r="G23" s="90"/>
    </row>
    <row r="24" spans="1:14">
      <c r="A24" s="160" t="s">
        <v>47</v>
      </c>
      <c r="B24" s="161"/>
      <c r="C24" s="86">
        <f>'Project Budget Revenue'!D51*0.05</f>
        <v>3251.5</v>
      </c>
      <c r="D24" s="83"/>
      <c r="E24" s="99"/>
      <c r="F24" s="74"/>
      <c r="G24" s="83"/>
      <c r="H24" s="62" t="s">
        <v>10</v>
      </c>
    </row>
    <row r="25" spans="1:14">
      <c r="A25" s="1" t="s">
        <v>48</v>
      </c>
      <c r="C25" s="87">
        <f>5*70</f>
        <v>350</v>
      </c>
      <c r="D25" s="83"/>
      <c r="E25" s="85"/>
      <c r="F25" s="75"/>
      <c r="G25" s="83"/>
      <c r="H25" s="62" t="s">
        <v>10</v>
      </c>
    </row>
    <row r="26" spans="1:14">
      <c r="A26" s="38"/>
      <c r="B26" s="39"/>
      <c r="C26" s="77"/>
      <c r="D26" s="83"/>
      <c r="E26" s="85">
        <v>0</v>
      </c>
      <c r="F26" s="75"/>
      <c r="G26" s="83"/>
    </row>
    <row r="27" spans="1:14" ht="15.75" customHeight="1">
      <c r="A27" s="156"/>
      <c r="B27" s="157"/>
      <c r="C27" s="87"/>
      <c r="D27" s="83"/>
      <c r="E27" s="85"/>
      <c r="F27" s="75"/>
      <c r="G27" s="83"/>
    </row>
    <row r="28" spans="1:14">
      <c r="A28" s="158" t="s">
        <v>49</v>
      </c>
      <c r="B28" s="159"/>
      <c r="C28" s="111">
        <f t="shared" ref="C28:G28" si="0">SUM(C9:C27)</f>
        <v>65029.1</v>
      </c>
      <c r="D28" s="113"/>
      <c r="E28" s="100"/>
      <c r="F28" s="103"/>
      <c r="G28" s="104"/>
      <c r="H28" s="21"/>
    </row>
    <row r="29" spans="1:14">
      <c r="A29" s="112" t="s">
        <v>50</v>
      </c>
      <c r="B29"/>
      <c r="C29" s="109">
        <f>D28+G28</f>
        <v>0</v>
      </c>
      <c r="D29" s="70"/>
      <c r="E29" s="70"/>
      <c r="F29" s="70"/>
      <c r="G29" s="21" t="s">
        <v>10</v>
      </c>
    </row>
    <row r="30" spans="1:14" s="16" customFormat="1" ht="15.75" customHeight="1">
      <c r="A30" s="108" t="s">
        <v>51</v>
      </c>
      <c r="C30" s="110">
        <f>C28-C29</f>
        <v>65029.1</v>
      </c>
    </row>
    <row r="31" spans="1:14" s="16" customFormat="1" ht="15.75" customHeight="1">
      <c r="A31" s="108"/>
      <c r="C31" s="107"/>
    </row>
    <row r="32" spans="1:14" ht="16">
      <c r="A32" s="106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  <row r="37" spans="3:6">
      <c r="C37" s="1"/>
      <c r="D37" s="1"/>
      <c r="E37" s="1"/>
      <c r="F37" s="1"/>
    </row>
    <row r="38" spans="3:6">
      <c r="C38" s="1"/>
      <c r="D38" s="1"/>
      <c r="E38" s="1"/>
      <c r="F38" s="1"/>
    </row>
    <row r="39" spans="3:6">
      <c r="C39" s="1"/>
      <c r="D39" s="1"/>
      <c r="E39" s="1"/>
      <c r="F39" s="1"/>
    </row>
  </sheetData>
  <sheetCalcPr fullCalcOnLoad="1"/>
  <mergeCells count="13">
    <mergeCell ref="A7:B7"/>
    <mergeCell ref="A15:B15"/>
    <mergeCell ref="A9:B9"/>
    <mergeCell ref="A10:B10"/>
    <mergeCell ref="A12:B12"/>
    <mergeCell ref="A13:B13"/>
    <mergeCell ref="A27:B27"/>
    <mergeCell ref="A28:B28"/>
    <mergeCell ref="A24:B24"/>
    <mergeCell ref="A17:B17"/>
    <mergeCell ref="A19:B19"/>
    <mergeCell ref="A18:B18"/>
    <mergeCell ref="A20:B20"/>
  </mergeCells>
  <phoneticPr fontId="19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6"/>
  <sheetViews>
    <sheetView workbookViewId="0">
      <selection activeCell="L29" sqref="L29"/>
    </sheetView>
  </sheetViews>
  <sheetFormatPr baseColWidth="10" defaultColWidth="8.83203125" defaultRowHeight="14"/>
  <cols>
    <col min="1" max="1" width="61" style="1" customWidth="1"/>
    <col min="2" max="2" width="18.5" style="1" hidden="1" customWidth="1"/>
    <col min="3" max="4" width="18.5" style="69" customWidth="1"/>
  </cols>
  <sheetData>
    <row r="1" spans="1:4" ht="23">
      <c r="A1" s="49" t="s">
        <v>32</v>
      </c>
      <c r="B1"/>
      <c r="C1" s="70"/>
      <c r="D1" s="70"/>
    </row>
    <row r="2" spans="1:4" ht="23">
      <c r="A2" s="49" t="s">
        <v>33</v>
      </c>
      <c r="B2"/>
      <c r="C2" s="70"/>
      <c r="D2" s="70"/>
    </row>
    <row r="3" spans="1:4" ht="16">
      <c r="A3" s="6" t="s">
        <v>52</v>
      </c>
      <c r="B3" s="7"/>
      <c r="C3" s="71"/>
      <c r="D3" s="71"/>
    </row>
    <row r="4" spans="1:4" ht="15" thickBot="1">
      <c r="A4" s="162" t="s">
        <v>35</v>
      </c>
      <c r="B4" s="162"/>
      <c r="C4" s="88" t="s">
        <v>20</v>
      </c>
      <c r="D4" s="93" t="s">
        <v>53</v>
      </c>
    </row>
    <row r="5" spans="1:4" ht="15" thickTop="1">
      <c r="A5" s="163" t="s">
        <v>38</v>
      </c>
      <c r="B5" s="164"/>
      <c r="C5" s="82">
        <v>5000</v>
      </c>
      <c r="D5" s="87">
        <f t="shared" ref="D5:D12" si="0">SUM(F5+G5)</f>
        <v>0</v>
      </c>
    </row>
    <row r="6" spans="1:4" ht="15" customHeight="1">
      <c r="A6" s="163" t="s">
        <v>39</v>
      </c>
      <c r="B6" s="164"/>
      <c r="C6" s="82">
        <v>2970</v>
      </c>
      <c r="D6" s="87">
        <f t="shared" si="0"/>
        <v>0</v>
      </c>
    </row>
    <row r="7" spans="1:4">
      <c r="A7" s="131" t="s">
        <v>54</v>
      </c>
      <c r="B7" s="130"/>
      <c r="C7" s="82">
        <v>3000</v>
      </c>
      <c r="D7" s="87">
        <f t="shared" si="0"/>
        <v>0</v>
      </c>
    </row>
    <row r="8" spans="1:4" ht="15" customHeight="1">
      <c r="A8" s="163" t="s">
        <v>41</v>
      </c>
      <c r="B8" s="164"/>
      <c r="C8" s="82">
        <f>(4*12*16.5)*52</f>
        <v>41184</v>
      </c>
      <c r="D8" s="87">
        <f t="shared" si="0"/>
        <v>0</v>
      </c>
    </row>
    <row r="9" spans="1:4" ht="15" customHeight="1">
      <c r="A9" s="163" t="s">
        <v>42</v>
      </c>
      <c r="B9" s="164"/>
      <c r="C9" s="82">
        <f>C8*0.15</f>
        <v>6177.5999999999995</v>
      </c>
      <c r="D9" s="87">
        <f t="shared" si="0"/>
        <v>0</v>
      </c>
    </row>
    <row r="10" spans="1:4">
      <c r="C10" s="82"/>
      <c r="D10" s="87">
        <f t="shared" si="0"/>
        <v>0</v>
      </c>
    </row>
    <row r="11" spans="1:4">
      <c r="A11" s="163"/>
      <c r="B11" s="164"/>
      <c r="C11" s="82"/>
      <c r="D11" s="87">
        <f t="shared" si="0"/>
        <v>0</v>
      </c>
    </row>
    <row r="12" spans="1:4">
      <c r="A12" s="61" t="s">
        <v>10</v>
      </c>
      <c r="B12" s="61"/>
      <c r="C12" s="82"/>
      <c r="D12" s="87">
        <f t="shared" si="0"/>
        <v>0</v>
      </c>
    </row>
    <row r="13" spans="1:4">
      <c r="A13" s="37" t="s">
        <v>10</v>
      </c>
      <c r="B13"/>
      <c r="C13" s="82"/>
      <c r="D13" s="90"/>
    </row>
    <row r="14" spans="1:4">
      <c r="A14" s="121" t="s">
        <v>43</v>
      </c>
      <c r="B14" s="42"/>
      <c r="C14" s="73"/>
      <c r="D14" s="91">
        <f>SUM(F14+G14)</f>
        <v>0</v>
      </c>
    </row>
    <row r="15" spans="1:4" ht="14" customHeight="1">
      <c r="A15" s="144" t="s">
        <v>44</v>
      </c>
      <c r="B15" s="144"/>
      <c r="C15" s="78">
        <f>12*200</f>
        <v>2400</v>
      </c>
      <c r="D15" s="91">
        <f t="shared" ref="D15:D23" si="1">SUM(F15+G15)</f>
        <v>0</v>
      </c>
    </row>
    <row r="16" spans="1:4">
      <c r="A16" s="67" t="s">
        <v>45</v>
      </c>
      <c r="B16" s="126"/>
      <c r="C16" s="78">
        <f>0.58*60*20</f>
        <v>696</v>
      </c>
      <c r="D16" s="91">
        <f t="shared" si="1"/>
        <v>0</v>
      </c>
    </row>
    <row r="17" spans="1:4">
      <c r="A17" s="144" t="s">
        <v>10</v>
      </c>
      <c r="B17" s="144"/>
      <c r="C17" s="78">
        <f>'Project Budget Expenses'!C17</f>
        <v>0</v>
      </c>
      <c r="D17" s="87">
        <f t="shared" si="1"/>
        <v>0</v>
      </c>
    </row>
    <row r="18" spans="1:4">
      <c r="A18" s="144" t="s">
        <v>10</v>
      </c>
      <c r="B18" s="144"/>
      <c r="C18" s="79">
        <f>'Project Budget Expenses'!C18</f>
        <v>0</v>
      </c>
      <c r="D18" s="87">
        <f t="shared" si="1"/>
        <v>0</v>
      </c>
    </row>
    <row r="19" spans="1:4">
      <c r="A19" s="144" t="s">
        <v>10</v>
      </c>
      <c r="B19" s="144"/>
      <c r="C19" s="79">
        <f>'Project Budget Expenses'!C19</f>
        <v>0</v>
      </c>
      <c r="D19" s="87">
        <f t="shared" si="1"/>
        <v>0</v>
      </c>
    </row>
    <row r="20" spans="1:4">
      <c r="A20" s="144" t="s">
        <v>10</v>
      </c>
      <c r="B20" s="144"/>
      <c r="C20" s="79" t="s">
        <v>10</v>
      </c>
      <c r="D20" s="87">
        <f t="shared" si="1"/>
        <v>0</v>
      </c>
    </row>
    <row r="21" spans="1:4">
      <c r="C21" s="79"/>
      <c r="D21" s="87">
        <f t="shared" si="1"/>
        <v>0</v>
      </c>
    </row>
    <row r="22" spans="1:4">
      <c r="A22" s="38"/>
      <c r="B22" s="39"/>
      <c r="C22" s="79"/>
      <c r="D22" s="87">
        <f t="shared" si="1"/>
        <v>0</v>
      </c>
    </row>
    <row r="23" spans="1:4">
      <c r="A23" s="41" t="s">
        <v>46</v>
      </c>
      <c r="B23" s="42"/>
      <c r="C23" s="73"/>
      <c r="D23" s="87">
        <f t="shared" si="1"/>
        <v>0</v>
      </c>
    </row>
    <row r="24" spans="1:4">
      <c r="A24" s="160" t="s">
        <v>47</v>
      </c>
      <c r="B24" s="161"/>
      <c r="C24" s="86">
        <f>'Project Budget Revenue'!D51*0.05</f>
        <v>3251.5</v>
      </c>
      <c r="D24" s="92"/>
    </row>
    <row r="25" spans="1:4">
      <c r="A25" s="1" t="s">
        <v>48</v>
      </c>
      <c r="C25" s="87">
        <f>5*70</f>
        <v>350</v>
      </c>
      <c r="D25" s="87">
        <f t="shared" ref="D25:D26" si="2">SUM(F25+G25)</f>
        <v>0</v>
      </c>
    </row>
    <row r="26" spans="1:4">
      <c r="A26" s="165"/>
      <c r="B26" s="166"/>
      <c r="C26" s="80">
        <f>SUM(C5:C25)</f>
        <v>65029.1</v>
      </c>
      <c r="D26" s="89">
        <f t="shared" si="2"/>
        <v>0</v>
      </c>
    </row>
    <row r="27" spans="1:4">
      <c r="A27" s="40"/>
      <c r="B27" s="22"/>
      <c r="C27" s="70"/>
      <c r="D27" s="70"/>
    </row>
    <row r="28" spans="1:4">
      <c r="A28"/>
      <c r="B28"/>
      <c r="C28"/>
      <c r="D28"/>
    </row>
    <row r="29" spans="1:4" ht="16">
      <c r="A29" s="6" t="s">
        <v>10</v>
      </c>
      <c r="D29" s="95" t="s">
        <v>10</v>
      </c>
    </row>
    <row r="30" spans="1:4" ht="16">
      <c r="A30" s="94" t="s">
        <v>10</v>
      </c>
      <c r="B30"/>
      <c r="C30"/>
      <c r="D30" s="96" t="s">
        <v>10</v>
      </c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</sheetData>
  <sheetCalcPr fullCalcOnLoad="1"/>
  <mergeCells count="13">
    <mergeCell ref="A17:B17"/>
    <mergeCell ref="A4:B4"/>
    <mergeCell ref="A5:B5"/>
    <mergeCell ref="A6:B6"/>
    <mergeCell ref="A8:B8"/>
    <mergeCell ref="A11:B11"/>
    <mergeCell ref="A15:B15"/>
    <mergeCell ref="A9:B9"/>
    <mergeCell ref="A26:B26"/>
    <mergeCell ref="A18:B18"/>
    <mergeCell ref="A19:B19"/>
    <mergeCell ref="A20:B20"/>
    <mergeCell ref="A24:B24"/>
  </mergeCells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 Revenue</vt:lpstr>
      <vt:lpstr>Project Budget Expenses</vt:lpstr>
      <vt:lpstr>Budget vs Actuals</vt:lpstr>
    </vt:vector>
  </TitlesOfParts>
  <Manager/>
  <Company>County of Santa Barbara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Quinoveva, Anacleto</dc:creator>
  <cp:keywords/>
  <dc:description/>
  <cp:lastModifiedBy>Emily ALLEN</cp:lastModifiedBy>
  <cp:revision/>
  <cp:lastPrinted>2019-08-09T23:12:32Z</cp:lastPrinted>
  <dcterms:created xsi:type="dcterms:W3CDTF">2013-11-14T01:52:04Z</dcterms:created>
  <dcterms:modified xsi:type="dcterms:W3CDTF">2019-08-13T00:15:48Z</dcterms:modified>
  <cp:category/>
  <cp:contentStatus/>
</cp:coreProperties>
</file>